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944E64F2-4FA7-47FB-926A-9EB7ABA03FA0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<sst xmlns="http://schemas.openxmlformats.org/spreadsheetml/2006/main" count="47" uniqueCount="47">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</sst>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23" zoomScale="120" zoomScaleNormal="120" workbookViewId="0">
      <selection activeCell="F42" sqref="F42:G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1358014129.8099999</v>
      </c>
      <c r="D10" s="8">
        <f>SUM(D11:D18)</f>
        <v>-101394163.57000002</v>
      </c>
      <c r="E10" s="8">
        <f t="shared" ref="E10:E18" si="0">C10+D10</f>
        <v>1256619966.24</v>
      </c>
      <c r="F10" s="8">
        <f>SUM(F11:F18)</f>
        <v>595086360.11000001</v>
      </c>
      <c r="G10" s="8">
        <f>SUM(G11:G18)</f>
        <v>560385072.77999997</v>
      </c>
      <c r="H10" s="8">
        <f t="shared" ref="H10:H18" si="1">E10-F10</f>
        <v>661533606.13</v>
      </c>
    </row>
    <row r="11" spans="2:11" x14ac:dyDescent="0.25">
      <c r="B11" s="12" t="s">
        <v>14</v>
      </c>
      <c r="C11" s="15">
        <v>30236914.84</v>
      </c>
      <c r="D11" s="15">
        <v>-1566476.5499999989</v>
      </c>
      <c r="E11" s="17">
        <f t="shared" si="0"/>
        <v>28670438.289999999</v>
      </c>
      <c r="F11" s="15">
        <v>27547122.139999997</v>
      </c>
      <c r="G11" s="15">
        <v>27446339.989999998</v>
      </c>
      <c r="H11" s="17">
        <f t="shared" si="1"/>
        <v>1123316.1500000022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212497192.12</v>
      </c>
      <c r="D13" s="15">
        <v>-27671030.980000019</v>
      </c>
      <c r="E13" s="17">
        <f t="shared" si="0"/>
        <v>184826161.13999999</v>
      </c>
      <c r="F13" s="15">
        <v>101786636.72</v>
      </c>
      <c r="G13" s="15">
        <v>100056132.02</v>
      </c>
      <c r="H13" s="17">
        <f t="shared" si="1"/>
        <v>83039524.419999987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134601878.24000001</v>
      </c>
      <c r="D15" s="15">
        <v>34204559.479999989</v>
      </c>
      <c r="E15" s="17">
        <f t="shared" si="0"/>
        <v>168806437.72</v>
      </c>
      <c r="F15" s="15">
        <v>146917044.28999999</v>
      </c>
      <c r="G15" s="15">
        <v>146849911.00999999</v>
      </c>
      <c r="H15" s="17">
        <f t="shared" si="1"/>
        <v>21889393.430000007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855573598.77999997</v>
      </c>
      <c r="D17" s="15">
        <v>-99856938.379999995</v>
      </c>
      <c r="E17" s="17">
        <f t="shared" si="0"/>
        <v>755716660.39999998</v>
      </c>
      <c r="F17" s="15">
        <v>284394898.5</v>
      </c>
      <c r="G17" s="15">
        <v>255809717.44999999</v>
      </c>
      <c r="H17" s="17">
        <f t="shared" si="1"/>
        <v>471321761.89999998</v>
      </c>
    </row>
    <row r="18" spans="2:8" x14ac:dyDescent="0.25">
      <c r="B18" s="12" t="s">
        <v>21</v>
      </c>
      <c r="C18" s="15">
        <v>125104545.83</v>
      </c>
      <c r="D18" s="15">
        <v>-6504277.1400000006</v>
      </c>
      <c r="E18" s="17">
        <f t="shared" si="0"/>
        <v>118600268.69</v>
      </c>
      <c r="F18" s="15">
        <v>34440658.460000001</v>
      </c>
      <c r="G18" s="15">
        <v>30222972.309999999</v>
      </c>
      <c r="H18" s="17">
        <f t="shared" si="1"/>
        <v>84159610.229999989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2411533779.1900001</v>
      </c>
      <c r="D20" s="8">
        <f>SUM(D21:D27)</f>
        <v>-1100898.1399999857</v>
      </c>
      <c r="E20" s="8">
        <f t="shared" ref="E20:E27" si="2">C20+D20</f>
        <v>2410432881.0500002</v>
      </c>
      <c r="F20" s="8">
        <f>SUM(F21:F27)</f>
        <v>350068555.38999999</v>
      </c>
      <c r="G20" s="8">
        <f>SUM(G21:G27)</f>
        <v>340253003.89999998</v>
      </c>
      <c r="H20" s="8">
        <f t="shared" ref="H20:H27" si="3">E20-F20</f>
        <v>2060364325.6600003</v>
      </c>
    </row>
    <row r="21" spans="2:8" x14ac:dyDescent="0.25">
      <c r="B21" s="12" t="s">
        <v>23</v>
      </c>
      <c r="C21" s="15">
        <v>574636047.10000002</v>
      </c>
      <c r="D21" s="15">
        <v>-54040054.079999998</v>
      </c>
      <c r="E21" s="17">
        <f t="shared" si="2"/>
        <v>520595993.02000004</v>
      </c>
      <c r="F21" s="15">
        <v>115179671.81</v>
      </c>
      <c r="G21" s="15">
        <v>112154020.7</v>
      </c>
      <c r="H21" s="17">
        <f t="shared" si="3"/>
        <v>405416321.21000004</v>
      </c>
    </row>
    <row r="22" spans="2:8" x14ac:dyDescent="0.25">
      <c r="B22" s="12" t="s">
        <v>24</v>
      </c>
      <c r="C22" s="15">
        <v>1332220980.3900001</v>
      </c>
      <c r="D22" s="15">
        <v>378072038.72000003</v>
      </c>
      <c r="E22" s="17">
        <f t="shared" si="2"/>
        <v>1710293019.1100001</v>
      </c>
      <c r="F22" s="15">
        <v>195745045.24000001</v>
      </c>
      <c r="G22" s="15">
        <v>190468654.49000001</v>
      </c>
      <c r="H22" s="17">
        <f t="shared" si="3"/>
        <v>1514547973.8700001</v>
      </c>
    </row>
    <row r="23" spans="2:8" x14ac:dyDescent="0.25">
      <c r="B23" s="12" t="s">
        <v>25</v>
      </c>
      <c r="C23" s="15">
        <v>5305444.75</v>
      </c>
      <c r="D23" s="15">
        <v>-10873.73000000001</v>
      </c>
      <c r="E23" s="17">
        <f t="shared" si="2"/>
        <v>5294571.0199999996</v>
      </c>
      <c r="F23" s="15">
        <v>5294571.0199999996</v>
      </c>
      <c r="G23" s="15">
        <v>5294571.0199999996</v>
      </c>
      <c r="H23" s="17">
        <f t="shared" si="3"/>
        <v>0</v>
      </c>
    </row>
    <row r="24" spans="2:8" ht="24" x14ac:dyDescent="0.25">
      <c r="B24" s="12" t="s">
        <v>26</v>
      </c>
      <c r="C24" s="15">
        <v>15654858.84</v>
      </c>
      <c r="D24" s="15">
        <v>-8449440.0099999979</v>
      </c>
      <c r="E24" s="17">
        <f t="shared" si="2"/>
        <v>7205418.8300000019</v>
      </c>
      <c r="F24" s="15">
        <v>4887083.1500000004</v>
      </c>
      <c r="G24" s="15">
        <v>4838168.1900000004</v>
      </c>
      <c r="H24" s="17">
        <f t="shared" si="3"/>
        <v>2318335.6800000016</v>
      </c>
    </row>
    <row r="25" spans="2:8" x14ac:dyDescent="0.25">
      <c r="B25" s="12" t="s">
        <v>27</v>
      </c>
      <c r="C25" s="16">
        <v>142399553.80000001</v>
      </c>
      <c r="D25" s="16">
        <v>-5073144.5000000037</v>
      </c>
      <c r="E25" s="18">
        <f t="shared" si="2"/>
        <v>137326409.30000001</v>
      </c>
      <c r="F25" s="16">
        <v>17287868.240000002</v>
      </c>
      <c r="G25" s="16">
        <v>15999508.210000001</v>
      </c>
      <c r="H25" s="18">
        <f t="shared" si="3"/>
        <v>120038541.06</v>
      </c>
    </row>
    <row r="26" spans="2:8" x14ac:dyDescent="0.25">
      <c r="B26" s="12" t="s">
        <v>28</v>
      </c>
      <c r="C26" s="15">
        <v>29315751.719999999</v>
      </c>
      <c r="D26" s="15">
        <v>-6870378.1700000009</v>
      </c>
      <c r="E26" s="17">
        <f t="shared" si="2"/>
        <v>22445373.549999997</v>
      </c>
      <c r="F26" s="15">
        <v>7365485.5499999998</v>
      </c>
      <c r="G26" s="15">
        <v>7348294.3499999996</v>
      </c>
      <c r="H26" s="17">
        <f t="shared" si="3"/>
        <v>15079887.999999996</v>
      </c>
    </row>
    <row r="27" spans="2:8" x14ac:dyDescent="0.25">
      <c r="B27" s="12" t="s">
        <v>29</v>
      </c>
      <c r="C27" s="15">
        <v>312001142.58999997</v>
      </c>
      <c r="D27" s="15">
        <v>-304729046.37</v>
      </c>
      <c r="E27" s="17">
        <f t="shared" si="2"/>
        <v>7272096.219999969</v>
      </c>
      <c r="F27" s="15">
        <v>4308830.38</v>
      </c>
      <c r="G27" s="15">
        <v>4149786.94</v>
      </c>
      <c r="H27" s="17">
        <f t="shared" si="3"/>
        <v>2963265.8399999691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153631269.69999999</v>
      </c>
      <c r="D29" s="8">
        <f>SUM(D30:D38)</f>
        <v>-2028898.4000000097</v>
      </c>
      <c r="E29" s="8">
        <f t="shared" ref="E29:E38" si="4">C29+D29</f>
        <v>151602371.29999998</v>
      </c>
      <c r="F29" s="8">
        <f>SUM(F30:F38)</f>
        <v>89028662.210000008</v>
      </c>
      <c r="G29" s="8">
        <f>SUM(G30:G38)</f>
        <v>85348081.030000001</v>
      </c>
      <c r="H29" s="8">
        <f t="shared" ref="H29:H38" si="5">E29-F29</f>
        <v>62573709.089999974</v>
      </c>
    </row>
    <row r="30" spans="2:8" ht="24" x14ac:dyDescent="0.25">
      <c r="B30" s="12" t="s">
        <v>31</v>
      </c>
      <c r="C30" s="15">
        <v>25809236.309999999</v>
      </c>
      <c r="D30" s="15">
        <v>9929706.9899999984</v>
      </c>
      <c r="E30" s="17">
        <f t="shared" si="4"/>
        <v>35738943.299999997</v>
      </c>
      <c r="F30" s="15">
        <v>33577129.660000004</v>
      </c>
      <c r="G30" s="15">
        <v>33535178.460000001</v>
      </c>
      <c r="H30" s="17">
        <f t="shared" si="5"/>
        <v>2161813.6399999931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29798605.260000002</v>
      </c>
      <c r="D36" s="15">
        <v>-17232088.619999997</v>
      </c>
      <c r="E36" s="17">
        <f t="shared" si="4"/>
        <v>12566516.640000004</v>
      </c>
      <c r="F36" s="15">
        <v>12011915.23</v>
      </c>
      <c r="G36" s="15">
        <v>11734114.51</v>
      </c>
      <c r="H36" s="17">
        <f t="shared" si="5"/>
        <v>554601.41000000387</v>
      </c>
    </row>
    <row r="37" spans="2:8" x14ac:dyDescent="0.25">
      <c r="B37" s="12" t="s">
        <v>38</v>
      </c>
      <c r="C37" s="15">
        <v>98023428.129999995</v>
      </c>
      <c r="D37" s="15">
        <v>5273483.2299999893</v>
      </c>
      <c r="E37" s="17">
        <f t="shared" si="4"/>
        <v>103296911.35999998</v>
      </c>
      <c r="F37" s="15">
        <v>43439617.32</v>
      </c>
      <c r="G37" s="15">
        <v>40078788.060000002</v>
      </c>
      <c r="H37" s="17">
        <f t="shared" si="5"/>
        <v>59857294.039999984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362850942.73000002</v>
      </c>
      <c r="D40" s="8">
        <f>SUM(D41:D44)</f>
        <v>18690038.219999999</v>
      </c>
      <c r="E40" s="8">
        <f>C40+D40</f>
        <v>381540980.95000005</v>
      </c>
      <c r="F40" s="8">
        <f>SUM(F41:F44)</f>
        <v>381540980.94999999</v>
      </c>
      <c r="G40" s="8">
        <f>SUM(G41:G44)</f>
        <v>324218144.52999997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362850942.73000002</v>
      </c>
      <c r="D42" s="15">
        <v>18690038.219999999</v>
      </c>
      <c r="E42" s="17">
        <f>C42+D42</f>
        <v>381540980.95000005</v>
      </c>
      <c r="F42" s="15">
        <v>381540980.94999999</v>
      </c>
      <c r="G42" s="15">
        <v>324218144.52999997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4286030121.4300003</v>
      </c>
      <c r="D46" s="9">
        <f>SUM(D40,D29,D20,D10)</f>
        <v>-85833921.890000015</v>
      </c>
      <c r="E46" s="9">
        <f>C46+D46</f>
        <v>4200196199.5400004</v>
      </c>
      <c r="F46" s="9">
        <f>SUM(F40,F29,F10,F20)</f>
        <v>1415724558.6599998</v>
      </c>
      <c r="G46" s="9">
        <f>SUM(G40,G29,G20,G10)</f>
        <v>1310204302.2399998</v>
      </c>
      <c r="H46" s="9">
        <f>E46-F46</f>
        <v>2784471640.8800006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2024-10-02T16:39:54Z</cp:lastPrinted>
  <dcterms:created xsi:type="dcterms:W3CDTF">2019-12-05T18:14:36Z</dcterms:created>
  <dcterms:modified xsi:type="dcterms:W3CDTF">2025-04-23T18:20:40Z</dcterms:modified>
</cp:coreProperties>
</file>